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成交明细表" sheetId="4" r:id="rId1"/>
  </sheets>
  <definedNames>
    <definedName name="_xlnm.Print_Area" localSheetId="0">成交明细表!$A$1:$G$49</definedName>
  </definedNames>
  <calcPr calcId="124519"/>
</workbook>
</file>

<file path=xl/calcChain.xml><?xml version="1.0" encoding="utf-8"?>
<calcChain xmlns="http://schemas.openxmlformats.org/spreadsheetml/2006/main">
  <c r="F42" i="4"/>
  <c r="F41"/>
  <c r="F40"/>
  <c r="F39"/>
  <c r="F38"/>
  <c r="F37"/>
  <c r="F36"/>
  <c r="E34"/>
  <c r="F34" s="1"/>
  <c r="F33"/>
  <c r="E32"/>
  <c r="F32" s="1"/>
  <c r="E31"/>
  <c r="F31" s="1"/>
  <c r="E30"/>
  <c r="F30" s="1"/>
  <c r="E29"/>
  <c r="F29" s="1"/>
  <c r="E28"/>
  <c r="F28" s="1"/>
  <c r="E26"/>
  <c r="F26" s="1"/>
  <c r="F25"/>
  <c r="E24"/>
  <c r="F24" s="1"/>
  <c r="F22"/>
  <c r="F21"/>
  <c r="F20"/>
  <c r="E19"/>
  <c r="F19" s="1"/>
  <c r="E18"/>
  <c r="F18" s="1"/>
  <c r="F17"/>
  <c r="E17"/>
  <c r="F15"/>
  <c r="F14"/>
  <c r="F13"/>
  <c r="F12"/>
  <c r="F11"/>
  <c r="F10"/>
  <c r="F9"/>
  <c r="F43" l="1"/>
  <c r="F44" l="1"/>
  <c r="F45" s="1"/>
</calcChain>
</file>

<file path=xl/sharedStrings.xml><?xml version="1.0" encoding="utf-8"?>
<sst xmlns="http://schemas.openxmlformats.org/spreadsheetml/2006/main" count="84" uniqueCount="61">
  <si>
    <t>注：</t>
  </si>
  <si>
    <t>序号</t>
  </si>
  <si>
    <t xml:space="preserve"> 名  称</t>
  </si>
  <si>
    <t>品牌型号</t>
  </si>
  <si>
    <t>数量</t>
  </si>
  <si>
    <t>单价</t>
  </si>
  <si>
    <t>小计</t>
  </si>
  <si>
    <t>备注</t>
  </si>
  <si>
    <t>合计</t>
  </si>
  <si>
    <t>安全设备</t>
  </si>
  <si>
    <t>防火墙</t>
  </si>
  <si>
    <t>抗DDOS设备</t>
  </si>
  <si>
    <t>入侵检测系统</t>
  </si>
  <si>
    <t>网络审计系统</t>
  </si>
  <si>
    <t>APT检测预警平台</t>
  </si>
  <si>
    <t>流量监测和管理系统</t>
  </si>
  <si>
    <t>堡垒机</t>
  </si>
  <si>
    <t>网络安全追踪取证中心平台</t>
  </si>
  <si>
    <t>网络故障分析处理平台（工作站）</t>
  </si>
  <si>
    <t>安全数据交换系统</t>
  </si>
  <si>
    <t>终端准入控制系统</t>
  </si>
  <si>
    <t>网络设备</t>
  </si>
  <si>
    <t>万兆交换机</t>
  </si>
  <si>
    <t>千兆交换机1</t>
  </si>
  <si>
    <t>千兆交换机2</t>
  </si>
  <si>
    <t>千兆交换机3</t>
  </si>
  <si>
    <t>千兆交换机4</t>
  </si>
  <si>
    <t>千兆交换机5</t>
  </si>
  <si>
    <t>万兆网络测试仪</t>
  </si>
  <si>
    <t>（一）</t>
    <phoneticPr fontId="1" type="noConversion"/>
  </si>
  <si>
    <t>（二）</t>
    <phoneticPr fontId="1" type="noConversion"/>
  </si>
  <si>
    <t>品牌型号：绿盟ADSNX5-4020E
配置：2U机箱，配置2个万兆光接口（含2个万兆多模光模块）和2个10/100/1000BASE-T接口，标配模块化双冗余电源。</t>
    <phoneticPr fontId="1" type="noConversion"/>
  </si>
  <si>
    <t>品牌型号：天融信NG-81242
配置：2U机箱，配置4个万兆光接口（含4个万兆多模光模块）和2个10/100/1000BASE-T接口，标配模块化双冗余电源。</t>
    <phoneticPr fontId="1" type="noConversion"/>
  </si>
  <si>
    <t>品牌型号：深信服AC-10000
配置：吞吐量20Gbps，新建连接数20万/秒，最大并发连接数1000万，硬盘1T，高度2U，冗余电源，4个千兆电口，4个千兆光口，4个万兆光口（含4个万兆多模光模块），支持Bypass功能</t>
    <phoneticPr fontId="1" type="noConversion"/>
  </si>
  <si>
    <t>品牌型号：圣博润LanSecS内控管理平台
配置：包括2台Web代理机和2台协议代理机，Web代理机负责堡垒主机前台Web页面服务，分发业务流量；协议代理机负责代理核心运维协议，包括SSH、RDP、TELNET、VNC、X11等。支持6000个终端授权。</t>
    <phoneticPr fontId="1" type="noConversion"/>
  </si>
  <si>
    <t>品牌型号：科来BFCS3D228
配置：最多管理10个APT检测预警平台，形成一个整体安全分析平台，可进行全局数据查看与集中统一分析，配置24TB存储空间。</t>
    <phoneticPr fontId="1" type="noConversion"/>
  </si>
  <si>
    <t>品牌型号：科来RAW3014ST
配置：便携式一体机，2个千兆光口，2个千兆电口，8TB存储空间，1Gbps流量处理能力。</t>
    <phoneticPr fontId="1" type="noConversion"/>
  </si>
  <si>
    <t>品牌型号：画方NAM2000
配置：支持入网终端准入控制管理、端口可视化和终端定位管理、边界完整性检查、IP地址全生命周期智能管理、审计追溯。可管理8000个IP。</t>
    <phoneticPr fontId="1" type="noConversion"/>
  </si>
  <si>
    <t>品牌型号：圣博润LanSecS内控管理平台
配置：包括2台Web代理机和2台协议代理机，Web代理机负责堡垒主机前台Web页面服务，分发业务流量；协议代理机负责代理核心运维协议，包括SSH、RDP、TELNET、VNC、X11等。支持15000个终端授权。</t>
    <phoneticPr fontId="1" type="noConversion"/>
  </si>
  <si>
    <t>品牌型号：天行网安Topwalk-DTP V3.0（TD3000）
配置：采用2+1双主机架构和专用硬件隔离技术，TIT专用隔离硬件，包括网闸、数据交换前置服务器和后置服务器，支持数据库、文件、流数据交换，并提供内容过滤以及格式检查；配置2个多模SPF接口（含2个万兆多模光模块），4*1000Mbps电口。</t>
    <phoneticPr fontId="1" type="noConversion"/>
  </si>
  <si>
    <t>品牌型号：华为CE6851-48S6Q-HI
配置：48个万兆光口（含48个万兆多模光模块）,6个40GE光口（含2个40GE多模光模块），1根40GE堆叠线缆，2个交流电源</t>
    <phoneticPr fontId="1" type="noConversion"/>
  </si>
  <si>
    <t>品牌型号：华为CE5855-48T4S2Q-EI
配置：48个千兆电口，4个万兆光口（含2个万兆多模光模块），1根10GE堆叠线缆，2个交流电源</t>
    <phoneticPr fontId="1" type="noConversion"/>
  </si>
  <si>
    <t>品牌型号：锐捷RG-S6000C-48GT4XS-E
配置：48个千兆电口，4个万兆光口，12个万兆多模光模块，2个交流电源</t>
    <phoneticPr fontId="1" type="noConversion"/>
  </si>
  <si>
    <t>品牌型号：华为S5720-56C-EI-48S
配置：48个千兆光口（含48个千兆多模光模块），4个万兆光口（含2个万兆多模光模块），1根10GE堆叠线缆，2个交流电源</t>
    <phoneticPr fontId="1" type="noConversion"/>
  </si>
  <si>
    <t>品牌型号：华为S5720-52P-LI
配置：48个千兆电口，4个千兆光口（含2个千兆多模光模块）</t>
    <phoneticPr fontId="1" type="noConversion"/>
  </si>
  <si>
    <t>品牌型号：锐捷RG-S2910-48GT4XS-E
配置：48个千兆电口，4个千兆光口（含2个千兆多模光模块）</t>
    <phoneticPr fontId="1" type="noConversion"/>
  </si>
  <si>
    <t>系统集成</t>
    <phoneticPr fontId="1" type="noConversion"/>
  </si>
  <si>
    <t>一</t>
    <phoneticPr fontId="1" type="noConversion"/>
  </si>
  <si>
    <t>系统设备</t>
    <phoneticPr fontId="1" type="noConversion"/>
  </si>
  <si>
    <t>二</t>
    <phoneticPr fontId="1" type="noConversion"/>
  </si>
  <si>
    <t>系统设备小计</t>
    <phoneticPr fontId="1" type="noConversion"/>
  </si>
  <si>
    <t>品牌型号：启明星辰NT12065-LT-SL
配置：2U机箱，冗余电源；配置4个10/100/1000 Base-T接口，4个千兆SFP光纤插槽，4个万兆SFP+光纤插槽（含4个万兆多模光模块），2个10/100 Base-Tx带外管理口，2个监听口扩展槽位；最大检测能力10Gbps，最大并发连接数400万。</t>
    <phoneticPr fontId="1" type="noConversion"/>
  </si>
  <si>
    <t>品牌型号：天融信TA-11802-NET
配置：2U机箱，2个10/100/1000BASE-TX管理口，2个SFP+插槽（含2个万兆多模光模块），2T存储空间，配置双电源； 含3年的URL库、攻击库和应用识别库升级。吞吐量20Gbps。</t>
    <phoneticPr fontId="1" type="noConversion"/>
  </si>
  <si>
    <t>品牌型号：科来TSAS5022X
配置：4个万兆光口（含4个万兆多模光模块），2个千兆电口，24TB存储空间，10Gbps流量处理能力</t>
    <phoneticPr fontId="1" type="noConversion"/>
  </si>
  <si>
    <t>品牌型号：国产优质品牌
配置：1个万兆电口，1个万兆光口</t>
    <phoneticPr fontId="1" type="noConversion"/>
  </si>
  <si>
    <t>成交明细表</t>
    <phoneticPr fontId="1" type="noConversion"/>
  </si>
  <si>
    <t>互联网部分</t>
    <phoneticPr fontId="1" type="noConversion"/>
  </si>
  <si>
    <t>专网部分</t>
    <phoneticPr fontId="1" type="noConversion"/>
  </si>
  <si>
    <t>所有价格均以人民币元为单位。</t>
    <phoneticPr fontId="1" type="noConversion"/>
  </si>
  <si>
    <t>A中心</t>
    <phoneticPr fontId="1" type="noConversion"/>
  </si>
  <si>
    <t>B中心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</si>
</sst>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0.5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ajor"/>
    </font>
    <font>
      <b/>
      <sz val="10.5"/>
      <color theme="1"/>
      <name val="宋体"/>
      <family val="3"/>
      <charset val="134"/>
      <scheme val="major"/>
    </font>
    <font>
      <sz val="10.5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view="pageBreakPreview" topLeftCell="A7" zoomScale="85" zoomScaleSheetLayoutView="85" workbookViewId="0">
      <selection activeCell="B28" sqref="B28"/>
    </sheetView>
  </sheetViews>
  <sheetFormatPr defaultRowHeight="13.5"/>
  <cols>
    <col min="1" max="1" width="5.375" style="2" customWidth="1"/>
    <col min="2" max="2" width="18.625" style="2" customWidth="1"/>
    <col min="3" max="3" width="67" style="2" customWidth="1"/>
    <col min="4" max="4" width="5.75" style="2" bestFit="1" customWidth="1"/>
    <col min="5" max="5" width="10.875" style="2" customWidth="1"/>
    <col min="6" max="6" width="12" style="2" customWidth="1"/>
    <col min="7" max="7" width="5.875" style="2" customWidth="1"/>
    <col min="8" max="16384" width="9" style="2"/>
  </cols>
  <sheetData>
    <row r="1" spans="1:7">
      <c r="A1" s="36" t="s">
        <v>55</v>
      </c>
      <c r="B1" s="36"/>
      <c r="C1" s="36"/>
      <c r="D1" s="36"/>
      <c r="E1" s="36"/>
      <c r="F1" s="36"/>
      <c r="G1" s="36"/>
    </row>
    <row r="2" spans="1:7">
      <c r="A2" s="36"/>
      <c r="B2" s="36"/>
      <c r="C2" s="36"/>
      <c r="D2" s="36"/>
      <c r="E2" s="36"/>
      <c r="F2" s="36"/>
      <c r="G2" s="36"/>
    </row>
    <row r="3" spans="1:7">
      <c r="A3" s="4"/>
      <c r="B3" s="5"/>
      <c r="C3" s="5"/>
      <c r="D3" s="5"/>
      <c r="E3" s="5"/>
      <c r="F3" s="5"/>
      <c r="G3" s="5"/>
    </row>
    <row r="4" spans="1:7">
      <c r="A4" s="4"/>
      <c r="B4" s="5"/>
      <c r="C4" s="5"/>
      <c r="D4" s="5"/>
      <c r="E4" s="5"/>
      <c r="F4" s="5"/>
      <c r="G4" s="5"/>
    </row>
    <row r="5" spans="1:7">
      <c r="A5" s="11" t="s">
        <v>1</v>
      </c>
      <c r="B5" s="11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</row>
    <row r="6" spans="1:7">
      <c r="A6" s="11" t="s">
        <v>47</v>
      </c>
      <c r="B6" s="25" t="s">
        <v>48</v>
      </c>
      <c r="C6" s="24"/>
      <c r="D6" s="9"/>
      <c r="E6" s="9"/>
      <c r="F6" s="9"/>
      <c r="G6" s="9"/>
    </row>
    <row r="7" spans="1:7">
      <c r="A7" s="19" t="s">
        <v>29</v>
      </c>
      <c r="B7" s="14" t="s">
        <v>9</v>
      </c>
      <c r="C7" s="10"/>
      <c r="D7" s="6"/>
      <c r="E7" s="7"/>
      <c r="F7" s="7"/>
      <c r="G7" s="6"/>
    </row>
    <row r="8" spans="1:7">
      <c r="A8" s="19"/>
      <c r="B8" s="14" t="s">
        <v>56</v>
      </c>
      <c r="C8" s="10"/>
      <c r="D8" s="22"/>
      <c r="E8" s="7"/>
      <c r="F8" s="7"/>
      <c r="G8" s="6"/>
    </row>
    <row r="9" spans="1:7" ht="38.25">
      <c r="A9" s="15">
        <v>1</v>
      </c>
      <c r="B9" s="16" t="s">
        <v>10</v>
      </c>
      <c r="C9" s="20" t="s">
        <v>32</v>
      </c>
      <c r="D9" s="15">
        <v>2</v>
      </c>
      <c r="E9" s="21">
        <v>150000</v>
      </c>
      <c r="F9" s="7">
        <f t="shared" ref="F9:F42" si="0">E9*D9</f>
        <v>300000</v>
      </c>
      <c r="G9" s="6"/>
    </row>
    <row r="10" spans="1:7" ht="38.25">
      <c r="A10" s="15">
        <v>2</v>
      </c>
      <c r="B10" s="16" t="s">
        <v>11</v>
      </c>
      <c r="C10" s="20" t="s">
        <v>31</v>
      </c>
      <c r="D10" s="15">
        <v>2</v>
      </c>
      <c r="E10" s="21">
        <v>260000</v>
      </c>
      <c r="F10" s="7">
        <f t="shared" si="0"/>
        <v>520000</v>
      </c>
      <c r="G10" s="6"/>
    </row>
    <row r="11" spans="1:7" ht="51">
      <c r="A11" s="28">
        <v>3</v>
      </c>
      <c r="B11" s="29" t="s">
        <v>12</v>
      </c>
      <c r="C11" s="30" t="s">
        <v>51</v>
      </c>
      <c r="D11" s="28">
        <v>1</v>
      </c>
      <c r="E11" s="31">
        <v>270000</v>
      </c>
      <c r="F11" s="32">
        <f t="shared" si="0"/>
        <v>270000</v>
      </c>
      <c r="G11" s="33"/>
    </row>
    <row r="12" spans="1:7" ht="51">
      <c r="A12" s="15">
        <v>4</v>
      </c>
      <c r="B12" s="16" t="s">
        <v>13</v>
      </c>
      <c r="C12" s="20" t="s">
        <v>52</v>
      </c>
      <c r="D12" s="15">
        <v>1</v>
      </c>
      <c r="E12" s="21">
        <v>250000</v>
      </c>
      <c r="F12" s="7">
        <f t="shared" si="0"/>
        <v>250000</v>
      </c>
      <c r="G12" s="6"/>
    </row>
    <row r="13" spans="1:7" ht="38.25">
      <c r="A13" s="15">
        <v>5</v>
      </c>
      <c r="B13" s="16" t="s">
        <v>14</v>
      </c>
      <c r="C13" s="20" t="s">
        <v>53</v>
      </c>
      <c r="D13" s="15">
        <v>1</v>
      </c>
      <c r="E13" s="21">
        <v>865000</v>
      </c>
      <c r="F13" s="7">
        <f t="shared" si="0"/>
        <v>865000</v>
      </c>
      <c r="G13" s="6"/>
    </row>
    <row r="14" spans="1:7" ht="51">
      <c r="A14" s="15">
        <v>6</v>
      </c>
      <c r="B14" s="16" t="s">
        <v>15</v>
      </c>
      <c r="C14" s="20" t="s">
        <v>33</v>
      </c>
      <c r="D14" s="15">
        <v>1</v>
      </c>
      <c r="E14" s="21">
        <v>550000</v>
      </c>
      <c r="F14" s="7">
        <f t="shared" si="0"/>
        <v>550000</v>
      </c>
      <c r="G14" s="6"/>
    </row>
    <row r="15" spans="1:7" ht="51">
      <c r="A15" s="15">
        <v>7</v>
      </c>
      <c r="B15" s="16" t="s">
        <v>16</v>
      </c>
      <c r="C15" s="20" t="s">
        <v>34</v>
      </c>
      <c r="D15" s="15">
        <v>1</v>
      </c>
      <c r="E15" s="21">
        <v>600000</v>
      </c>
      <c r="F15" s="7">
        <f t="shared" si="0"/>
        <v>600000</v>
      </c>
      <c r="G15" s="6"/>
    </row>
    <row r="16" spans="1:7">
      <c r="A16" s="19"/>
      <c r="B16" s="14" t="s">
        <v>57</v>
      </c>
      <c r="C16" s="20"/>
      <c r="D16" s="15"/>
      <c r="E16" s="21"/>
      <c r="F16" s="7"/>
      <c r="G16" s="6"/>
    </row>
    <row r="17" spans="1:7" ht="51">
      <c r="A17" s="28">
        <v>1</v>
      </c>
      <c r="B17" s="29" t="s">
        <v>12</v>
      </c>
      <c r="C17" s="30" t="s">
        <v>51</v>
      </c>
      <c r="D17" s="28">
        <v>1</v>
      </c>
      <c r="E17" s="31">
        <f>E11</f>
        <v>270000</v>
      </c>
      <c r="F17" s="32">
        <f t="shared" si="0"/>
        <v>270000</v>
      </c>
      <c r="G17" s="33"/>
    </row>
    <row r="18" spans="1:7" ht="51">
      <c r="A18" s="15">
        <v>2</v>
      </c>
      <c r="B18" s="16" t="s">
        <v>13</v>
      </c>
      <c r="C18" s="20" t="s">
        <v>52</v>
      </c>
      <c r="D18" s="15">
        <v>1</v>
      </c>
      <c r="E18" s="21">
        <f>E12</f>
        <v>250000</v>
      </c>
      <c r="F18" s="7">
        <f t="shared" si="0"/>
        <v>250000</v>
      </c>
      <c r="G18" s="6"/>
    </row>
    <row r="19" spans="1:7" ht="38.25">
      <c r="A19" s="15">
        <v>3</v>
      </c>
      <c r="B19" s="16" t="s">
        <v>14</v>
      </c>
      <c r="C19" s="20" t="s">
        <v>53</v>
      </c>
      <c r="D19" s="15">
        <v>1</v>
      </c>
      <c r="E19" s="21">
        <f>E13</f>
        <v>865000</v>
      </c>
      <c r="F19" s="7">
        <f t="shared" si="0"/>
        <v>865000</v>
      </c>
      <c r="G19" s="6"/>
    </row>
    <row r="20" spans="1:7" ht="38.25">
      <c r="A20" s="15">
        <v>4</v>
      </c>
      <c r="B20" s="16" t="s">
        <v>17</v>
      </c>
      <c r="C20" s="20" t="s">
        <v>35</v>
      </c>
      <c r="D20" s="15">
        <v>1</v>
      </c>
      <c r="E20" s="21">
        <v>600000</v>
      </c>
      <c r="F20" s="7">
        <f t="shared" si="0"/>
        <v>600000</v>
      </c>
      <c r="G20" s="6"/>
    </row>
    <row r="21" spans="1:7" ht="38.25">
      <c r="A21" s="15">
        <v>5</v>
      </c>
      <c r="B21" s="17" t="s">
        <v>18</v>
      </c>
      <c r="C21" s="20" t="s">
        <v>36</v>
      </c>
      <c r="D21" s="15">
        <v>1</v>
      </c>
      <c r="E21" s="21">
        <v>550000</v>
      </c>
      <c r="F21" s="7">
        <f t="shared" si="0"/>
        <v>550000</v>
      </c>
      <c r="G21" s="6"/>
    </row>
    <row r="22" spans="1:7" ht="51">
      <c r="A22" s="15">
        <v>6</v>
      </c>
      <c r="B22" s="16" t="s">
        <v>19</v>
      </c>
      <c r="C22" s="20" t="s">
        <v>39</v>
      </c>
      <c r="D22" s="15">
        <v>2</v>
      </c>
      <c r="E22" s="21">
        <v>350000</v>
      </c>
      <c r="F22" s="7">
        <f t="shared" si="0"/>
        <v>700000</v>
      </c>
      <c r="G22" s="6"/>
    </row>
    <row r="23" spans="1:7">
      <c r="A23" s="13"/>
      <c r="B23" s="14" t="s">
        <v>59</v>
      </c>
      <c r="C23" s="20"/>
      <c r="D23" s="15"/>
      <c r="E23" s="21"/>
      <c r="F23" s="7"/>
      <c r="G23" s="6"/>
    </row>
    <row r="24" spans="1:7" ht="38.25">
      <c r="A24" s="15">
        <v>1</v>
      </c>
      <c r="B24" s="16" t="s">
        <v>10</v>
      </c>
      <c r="C24" s="20" t="s">
        <v>32</v>
      </c>
      <c r="D24" s="15">
        <v>2</v>
      </c>
      <c r="E24" s="21">
        <f>E9</f>
        <v>150000</v>
      </c>
      <c r="F24" s="7">
        <f t="shared" si="0"/>
        <v>300000</v>
      </c>
      <c r="G24" s="6"/>
    </row>
    <row r="25" spans="1:7" ht="38.25">
      <c r="A25" s="15">
        <v>2</v>
      </c>
      <c r="B25" s="16" t="s">
        <v>20</v>
      </c>
      <c r="C25" s="20" t="s">
        <v>37</v>
      </c>
      <c r="D25" s="15">
        <v>2</v>
      </c>
      <c r="E25" s="21">
        <v>500000</v>
      </c>
      <c r="F25" s="7">
        <f t="shared" si="0"/>
        <v>1000000</v>
      </c>
      <c r="G25" s="6"/>
    </row>
    <row r="26" spans="1:7" ht="38.25">
      <c r="A26" s="15">
        <v>3</v>
      </c>
      <c r="B26" s="16" t="s">
        <v>14</v>
      </c>
      <c r="C26" s="20" t="s">
        <v>53</v>
      </c>
      <c r="D26" s="15">
        <v>1</v>
      </c>
      <c r="E26" s="21">
        <f>E13</f>
        <v>865000</v>
      </c>
      <c r="F26" s="7">
        <f t="shared" si="0"/>
        <v>865000</v>
      </c>
      <c r="G26" s="6"/>
    </row>
    <row r="27" spans="1:7">
      <c r="A27" s="19"/>
      <c r="B27" s="14" t="s">
        <v>60</v>
      </c>
      <c r="C27" s="20"/>
      <c r="D27" s="15"/>
      <c r="E27" s="21"/>
      <c r="F27" s="7"/>
      <c r="G27" s="6"/>
    </row>
    <row r="28" spans="1:7" ht="38.25">
      <c r="A28" s="15">
        <v>1</v>
      </c>
      <c r="B28" s="16" t="s">
        <v>10</v>
      </c>
      <c r="C28" s="20" t="s">
        <v>32</v>
      </c>
      <c r="D28" s="15">
        <v>6</v>
      </c>
      <c r="E28" s="21">
        <f>E9</f>
        <v>150000</v>
      </c>
      <c r="F28" s="7">
        <f t="shared" si="0"/>
        <v>900000</v>
      </c>
      <c r="G28" s="6"/>
    </row>
    <row r="29" spans="1:7" ht="38.25">
      <c r="A29" s="15">
        <v>2</v>
      </c>
      <c r="B29" s="16" t="s">
        <v>11</v>
      </c>
      <c r="C29" s="20" t="s">
        <v>31</v>
      </c>
      <c r="D29" s="15">
        <v>2</v>
      </c>
      <c r="E29" s="21">
        <f>E10</f>
        <v>260000</v>
      </c>
      <c r="F29" s="7">
        <f t="shared" si="0"/>
        <v>520000</v>
      </c>
      <c r="G29" s="6"/>
    </row>
    <row r="30" spans="1:7" ht="51">
      <c r="A30" s="15">
        <v>3</v>
      </c>
      <c r="B30" s="16" t="s">
        <v>12</v>
      </c>
      <c r="C30" s="30" t="s">
        <v>51</v>
      </c>
      <c r="D30" s="15">
        <v>1</v>
      </c>
      <c r="E30" s="21">
        <f>E11</f>
        <v>270000</v>
      </c>
      <c r="F30" s="7">
        <f t="shared" si="0"/>
        <v>270000</v>
      </c>
      <c r="G30" s="6"/>
    </row>
    <row r="31" spans="1:7" ht="51">
      <c r="A31" s="15">
        <v>4</v>
      </c>
      <c r="B31" s="16" t="s">
        <v>13</v>
      </c>
      <c r="C31" s="20" t="s">
        <v>52</v>
      </c>
      <c r="D31" s="15">
        <v>1</v>
      </c>
      <c r="E31" s="21">
        <f>E12</f>
        <v>250000</v>
      </c>
      <c r="F31" s="7">
        <f t="shared" si="0"/>
        <v>250000</v>
      </c>
      <c r="G31" s="6"/>
    </row>
    <row r="32" spans="1:7" ht="38.25">
      <c r="A32" s="15">
        <v>5</v>
      </c>
      <c r="B32" s="16" t="s">
        <v>14</v>
      </c>
      <c r="C32" s="20" t="s">
        <v>53</v>
      </c>
      <c r="D32" s="15">
        <v>1</v>
      </c>
      <c r="E32" s="21">
        <f>E13</f>
        <v>865000</v>
      </c>
      <c r="F32" s="7">
        <f t="shared" si="0"/>
        <v>865000</v>
      </c>
      <c r="G32" s="6"/>
    </row>
    <row r="33" spans="1:7" ht="51">
      <c r="A33" s="15">
        <v>6</v>
      </c>
      <c r="B33" s="16" t="s">
        <v>16</v>
      </c>
      <c r="C33" s="20" t="s">
        <v>38</v>
      </c>
      <c r="D33" s="15">
        <v>1</v>
      </c>
      <c r="E33" s="21">
        <v>700000</v>
      </c>
      <c r="F33" s="7">
        <f t="shared" si="0"/>
        <v>700000</v>
      </c>
      <c r="G33" s="6"/>
    </row>
    <row r="34" spans="1:7" ht="51">
      <c r="A34" s="15">
        <v>7</v>
      </c>
      <c r="B34" s="18" t="s">
        <v>19</v>
      </c>
      <c r="C34" s="20" t="s">
        <v>39</v>
      </c>
      <c r="D34" s="15">
        <v>2</v>
      </c>
      <c r="E34" s="21">
        <f>E22</f>
        <v>350000</v>
      </c>
      <c r="F34" s="7">
        <f t="shared" si="0"/>
        <v>700000</v>
      </c>
      <c r="G34" s="6"/>
    </row>
    <row r="35" spans="1:7">
      <c r="A35" s="13" t="s">
        <v>30</v>
      </c>
      <c r="B35" s="14" t="s">
        <v>21</v>
      </c>
      <c r="C35" s="20"/>
      <c r="D35" s="15"/>
      <c r="E35" s="21"/>
      <c r="F35" s="7"/>
      <c r="G35" s="6"/>
    </row>
    <row r="36" spans="1:7" ht="38.25">
      <c r="A36" s="15">
        <v>1</v>
      </c>
      <c r="B36" s="17" t="s">
        <v>22</v>
      </c>
      <c r="C36" s="20" t="s">
        <v>40</v>
      </c>
      <c r="D36" s="15">
        <v>2</v>
      </c>
      <c r="E36" s="21">
        <v>185000</v>
      </c>
      <c r="F36" s="7">
        <f t="shared" si="0"/>
        <v>370000</v>
      </c>
      <c r="G36" s="6"/>
    </row>
    <row r="37" spans="1:7" ht="38.25">
      <c r="A37" s="15">
        <v>2</v>
      </c>
      <c r="B37" s="16" t="s">
        <v>23</v>
      </c>
      <c r="C37" s="20" t="s">
        <v>41</v>
      </c>
      <c r="D37" s="15">
        <v>6</v>
      </c>
      <c r="E37" s="21">
        <v>38000</v>
      </c>
      <c r="F37" s="7">
        <f t="shared" si="0"/>
        <v>228000</v>
      </c>
      <c r="G37" s="6"/>
    </row>
    <row r="38" spans="1:7" ht="25.5">
      <c r="A38" s="15">
        <v>3</v>
      </c>
      <c r="B38" s="18" t="s">
        <v>24</v>
      </c>
      <c r="C38" s="20" t="s">
        <v>42</v>
      </c>
      <c r="D38" s="15">
        <v>8</v>
      </c>
      <c r="E38" s="21">
        <v>52000</v>
      </c>
      <c r="F38" s="7">
        <f t="shared" si="0"/>
        <v>416000</v>
      </c>
      <c r="G38" s="6"/>
    </row>
    <row r="39" spans="1:7" ht="38.25">
      <c r="A39" s="15">
        <v>4</v>
      </c>
      <c r="B39" s="16" t="s">
        <v>25</v>
      </c>
      <c r="C39" s="20" t="s">
        <v>43</v>
      </c>
      <c r="D39" s="15">
        <v>2</v>
      </c>
      <c r="E39" s="21">
        <v>55000</v>
      </c>
      <c r="F39" s="7">
        <f t="shared" si="0"/>
        <v>110000</v>
      </c>
      <c r="G39" s="6"/>
    </row>
    <row r="40" spans="1:7" ht="25.5">
      <c r="A40" s="15">
        <v>5</v>
      </c>
      <c r="B40" s="18" t="s">
        <v>26</v>
      </c>
      <c r="C40" s="20" t="s">
        <v>44</v>
      </c>
      <c r="D40" s="15">
        <v>3</v>
      </c>
      <c r="E40" s="21">
        <v>9000</v>
      </c>
      <c r="F40" s="7">
        <f t="shared" si="0"/>
        <v>27000</v>
      </c>
      <c r="G40" s="6"/>
    </row>
    <row r="41" spans="1:7" ht="25.5">
      <c r="A41" s="15">
        <v>6</v>
      </c>
      <c r="B41" s="18" t="s">
        <v>27</v>
      </c>
      <c r="C41" s="20" t="s">
        <v>45</v>
      </c>
      <c r="D41" s="15">
        <v>39</v>
      </c>
      <c r="E41" s="21">
        <v>10000</v>
      </c>
      <c r="F41" s="7">
        <f t="shared" si="0"/>
        <v>390000</v>
      </c>
      <c r="G41" s="6"/>
    </row>
    <row r="42" spans="1:7" ht="25.5">
      <c r="A42" s="15">
        <v>7</v>
      </c>
      <c r="B42" s="17" t="s">
        <v>28</v>
      </c>
      <c r="C42" s="20" t="s">
        <v>54</v>
      </c>
      <c r="D42" s="15">
        <v>2</v>
      </c>
      <c r="E42" s="21">
        <v>84000</v>
      </c>
      <c r="F42" s="7">
        <f t="shared" si="0"/>
        <v>168000</v>
      </c>
      <c r="G42" s="6"/>
    </row>
    <row r="43" spans="1:7">
      <c r="A43" s="23"/>
      <c r="B43" s="37" t="s">
        <v>50</v>
      </c>
      <c r="C43" s="38"/>
      <c r="D43" s="23"/>
      <c r="E43" s="21"/>
      <c r="F43" s="8">
        <f>SUM(F9:F42)</f>
        <v>14669000</v>
      </c>
      <c r="G43" s="6"/>
    </row>
    <row r="44" spans="1:7">
      <c r="A44" s="26" t="s">
        <v>49</v>
      </c>
      <c r="B44" s="27" t="s">
        <v>46</v>
      </c>
      <c r="C44" s="20"/>
      <c r="D44" s="23"/>
      <c r="E44" s="21"/>
      <c r="F44" s="8">
        <f>ROUND(F43*8%/10000,0)*10000</f>
        <v>1170000</v>
      </c>
      <c r="G44" s="6"/>
    </row>
    <row r="45" spans="1:7">
      <c r="A45" s="12"/>
      <c r="B45" s="39" t="s">
        <v>8</v>
      </c>
      <c r="C45" s="40"/>
      <c r="D45" s="39"/>
      <c r="E45" s="40"/>
      <c r="F45" s="8">
        <f>SUM(F43:F44)</f>
        <v>15839000</v>
      </c>
      <c r="G45" s="6"/>
    </row>
    <row r="46" spans="1:7">
      <c r="A46" s="3"/>
      <c r="B46" s="1"/>
      <c r="C46" s="1"/>
      <c r="D46" s="1"/>
      <c r="E46" s="1"/>
      <c r="F46" s="1"/>
      <c r="G46" s="1"/>
    </row>
    <row r="47" spans="1:7">
      <c r="A47" s="1" t="s">
        <v>0</v>
      </c>
      <c r="B47" s="1"/>
      <c r="C47" s="1"/>
      <c r="D47" s="1"/>
      <c r="E47" s="1"/>
      <c r="F47" s="1"/>
      <c r="G47" s="1"/>
    </row>
    <row r="48" spans="1:7">
      <c r="A48" s="1" t="s">
        <v>58</v>
      </c>
      <c r="B48" s="1"/>
      <c r="C48" s="1"/>
      <c r="D48" s="1"/>
      <c r="E48" s="1"/>
      <c r="F48" s="1"/>
      <c r="G48" s="1"/>
    </row>
    <row r="49" spans="1:7">
      <c r="A49" s="1"/>
      <c r="B49" s="1"/>
      <c r="C49" s="1"/>
      <c r="D49" s="1"/>
      <c r="E49" s="1"/>
      <c r="F49" s="1"/>
      <c r="G49" s="1"/>
    </row>
    <row r="50" spans="1:7">
      <c r="A50" s="1"/>
      <c r="B50" s="1"/>
      <c r="C50" s="1"/>
      <c r="D50" s="1"/>
      <c r="E50" s="1"/>
      <c r="F50" s="1"/>
      <c r="G50" s="1"/>
    </row>
    <row r="51" spans="1:7">
      <c r="A51" s="1"/>
      <c r="B51" s="1"/>
      <c r="C51" s="1"/>
      <c r="D51" s="1"/>
      <c r="E51" s="1"/>
      <c r="F51" s="1"/>
      <c r="G51" s="1"/>
    </row>
    <row r="52" spans="1:7">
      <c r="A52" s="1"/>
      <c r="B52" s="1"/>
      <c r="C52" s="1"/>
      <c r="D52" s="1"/>
      <c r="E52" s="1"/>
      <c r="F52" s="1"/>
      <c r="G52" s="1"/>
    </row>
    <row r="53" spans="1:7" ht="22.5" customHeight="1">
      <c r="A53" s="34"/>
      <c r="B53" s="35"/>
      <c r="C53" s="35"/>
      <c r="D53" s="35"/>
      <c r="E53" s="35"/>
      <c r="F53" s="35"/>
      <c r="G53" s="35"/>
    </row>
    <row r="54" spans="1:7" ht="22.5" customHeight="1">
      <c r="A54" s="34"/>
      <c r="B54" s="35"/>
      <c r="C54" s="35"/>
      <c r="D54" s="35"/>
      <c r="E54" s="35"/>
      <c r="F54" s="35"/>
      <c r="G54" s="35"/>
    </row>
    <row r="55" spans="1:7" ht="22.5" customHeight="1">
      <c r="A55" s="1"/>
      <c r="B55" s="1"/>
      <c r="C55" s="35"/>
      <c r="D55" s="35"/>
      <c r="E55" s="35"/>
      <c r="F55" s="35"/>
      <c r="G55" s="35"/>
    </row>
  </sheetData>
  <mergeCells count="3">
    <mergeCell ref="A1:G2"/>
    <mergeCell ref="B43:C43"/>
    <mergeCell ref="B45:E45"/>
  </mergeCells>
  <phoneticPr fontId="1" type="noConversion"/>
  <printOptions horizontalCentered="1"/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成交明细表</vt:lpstr>
      <vt:lpstr>成交明细表!Print_Area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2017-10-12T04:31:23Z</dcterms:modified>
</cp:coreProperties>
</file>